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A RESIDUOS 2020\CARPETAS PERSONALES\ANTONIO CALLABA\vertederos\oms a desarrollar\Proyecto OM Clausura de vertederos\Tramitación\información publica\"/>
    </mc:Choice>
  </mc:AlternateContent>
  <bookViews>
    <workbookView xWindow="-120" yWindow="-120" windowWidth="20730" windowHeight="11160"/>
  </bookViews>
  <sheets>
    <sheet name="Hoja1" sheetId="1" r:id="rId1"/>
    <sheet name="Hoja2" sheetId="2" r:id="rId2"/>
  </sheets>
  <definedNames>
    <definedName name="_xlnm._FilterDatabase" localSheetId="0" hidden="1">Hoja1!$A$1:$D$1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6" i="2"/>
  <c r="G8" i="2"/>
  <c r="G7" i="2"/>
  <c r="G6" i="2"/>
  <c r="F8" i="2"/>
  <c r="F7" i="2"/>
  <c r="F6" i="2"/>
</calcChain>
</file>

<file path=xl/sharedStrings.xml><?xml version="1.0" encoding="utf-8"?>
<sst xmlns="http://schemas.openxmlformats.org/spreadsheetml/2006/main" count="18" uniqueCount="17">
  <si>
    <t>Autor.Nombre, dirección, teléfono de contacto, e-mail</t>
  </si>
  <si>
    <t>Artículo</t>
  </si>
  <si>
    <t>Apartado</t>
  </si>
  <si>
    <t>Letra</t>
  </si>
  <si>
    <t>Contenido de la alegación</t>
  </si>
  <si>
    <t>Propuesta alternativa</t>
  </si>
  <si>
    <t>Valoración (a cumplimentar por la Administración)</t>
  </si>
  <si>
    <t>Ab 23</t>
  </si>
  <si>
    <t>Mz 23</t>
  </si>
  <si>
    <t>bioestabilizados</t>
  </si>
  <si>
    <t>residuos tratam mecánico</t>
  </si>
  <si>
    <t>residuos en masa</t>
  </si>
  <si>
    <t>% impuesto propuesto</t>
  </si>
  <si>
    <t>% impuesto POM</t>
  </si>
  <si>
    <t>Impuesto vertido (€/T)</t>
  </si>
  <si>
    <t>Propuesta OECC</t>
  </si>
  <si>
    <t>POM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</si>
</sst>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8" fontId="0" fillId="0" borderId="0" xfId="0" applyNumberFormat="1"/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0" zoomScaleNormal="80" workbookViewId="0">
      <selection activeCell="H12" sqref="H12"/>
    </sheetView>
  </sheetViews>
  <sheetFormatPr baseColWidth="10" defaultRowHeight="12.75" x14ac:dyDescent="0.25"/>
  <cols>
    <col min="1" max="1" width="17.42578125" style="6" customWidth="1"/>
    <col min="2" max="2" width="11.42578125" style="6"/>
    <col min="3" max="3" width="8" style="6" customWidth="1"/>
    <col min="4" max="4" width="5.7109375" style="6" bestFit="1" customWidth="1"/>
    <col min="5" max="5" width="4.7109375" style="6" customWidth="1"/>
    <col min="6" max="6" width="52.140625" style="6" customWidth="1"/>
    <col min="7" max="7" width="46" style="6" customWidth="1"/>
    <col min="8" max="8" width="36" style="6" customWidth="1"/>
    <col min="9" max="9" width="35.42578125" style="6" customWidth="1"/>
    <col min="10" max="16384" width="11.42578125" style="6"/>
  </cols>
  <sheetData>
    <row r="1" spans="1:9" ht="51" x14ac:dyDescent="0.25">
      <c r="A1" s="3" t="s">
        <v>0</v>
      </c>
      <c r="B1" s="4" t="s">
        <v>1</v>
      </c>
      <c r="C1" s="3" t="s">
        <v>2</v>
      </c>
      <c r="D1" s="3" t="s">
        <v>3</v>
      </c>
      <c r="E1" s="3"/>
      <c r="F1" s="3" t="s">
        <v>4</v>
      </c>
      <c r="G1" s="3" t="s">
        <v>5</v>
      </c>
      <c r="H1" s="5" t="s">
        <v>6</v>
      </c>
      <c r="I1" s="5" t="s">
        <v>6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autoFilter ref="A1:D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40" zoomScaleNormal="140" workbookViewId="0">
      <selection activeCell="B6" sqref="B6:B8"/>
    </sheetView>
  </sheetViews>
  <sheetFormatPr baseColWidth="10" defaultRowHeight="15" x14ac:dyDescent="0.25"/>
  <cols>
    <col min="1" max="1" width="23.42578125" customWidth="1"/>
    <col min="2" max="2" width="24.42578125" customWidth="1"/>
    <col min="3" max="3" width="18.140625" customWidth="1"/>
    <col min="6" max="6" width="12" bestFit="1" customWidth="1"/>
  </cols>
  <sheetData>
    <row r="1" spans="1:8" x14ac:dyDescent="0.25">
      <c r="A1" t="s">
        <v>7</v>
      </c>
      <c r="B1" s="1">
        <v>93.56</v>
      </c>
    </row>
    <row r="2" spans="1:8" x14ac:dyDescent="0.25">
      <c r="A2" t="s">
        <v>8</v>
      </c>
      <c r="B2">
        <v>89.23</v>
      </c>
    </row>
    <row r="5" spans="1:8" x14ac:dyDescent="0.25">
      <c r="A5" t="s">
        <v>14</v>
      </c>
      <c r="B5" t="s">
        <v>12</v>
      </c>
      <c r="C5" t="s">
        <v>13</v>
      </c>
      <c r="F5" t="s">
        <v>15</v>
      </c>
      <c r="G5" t="s">
        <v>16</v>
      </c>
    </row>
    <row r="6" spans="1:8" x14ac:dyDescent="0.25">
      <c r="A6">
        <v>30</v>
      </c>
      <c r="B6">
        <v>50</v>
      </c>
      <c r="C6">
        <v>25</v>
      </c>
      <c r="D6" t="s">
        <v>9</v>
      </c>
      <c r="F6">
        <f>A6*0.5</f>
        <v>15</v>
      </c>
      <c r="G6">
        <f>A6*0.25</f>
        <v>7.5</v>
      </c>
      <c r="H6">
        <f>F6/G6</f>
        <v>2</v>
      </c>
    </row>
    <row r="7" spans="1:8" x14ac:dyDescent="0.25">
      <c r="A7">
        <v>30</v>
      </c>
      <c r="B7">
        <v>65</v>
      </c>
      <c r="C7">
        <v>40</v>
      </c>
      <c r="D7" t="s">
        <v>10</v>
      </c>
      <c r="F7">
        <f>A7*0.65</f>
        <v>19.5</v>
      </c>
      <c r="G7">
        <f>A7*0.4</f>
        <v>12</v>
      </c>
      <c r="H7">
        <f t="shared" ref="H7:H8" si="0">F7/G7</f>
        <v>1.625</v>
      </c>
    </row>
    <row r="8" spans="1:8" x14ac:dyDescent="0.25">
      <c r="A8">
        <v>40</v>
      </c>
      <c r="B8">
        <v>75</v>
      </c>
      <c r="C8">
        <v>45</v>
      </c>
      <c r="D8" t="s">
        <v>11</v>
      </c>
      <c r="F8">
        <f>A8*0.65</f>
        <v>26</v>
      </c>
      <c r="G8">
        <f>A8*0.45</f>
        <v>18</v>
      </c>
      <c r="H8">
        <f t="shared" si="0"/>
        <v>1.4444444444444444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Castillo Esteban, Eva</dc:creator>
  <cp:lastModifiedBy>Callaba de Roa, Antonio</cp:lastModifiedBy>
  <dcterms:created xsi:type="dcterms:W3CDTF">2023-03-24T07:36:36Z</dcterms:created>
  <dcterms:modified xsi:type="dcterms:W3CDTF">2024-09-26T09:35:12Z</dcterms:modified>
</cp:coreProperties>
</file>